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75" yWindow="90" windowWidth="9420" windowHeight="8040" tabRatio="904" activeTab="0"/>
  </bookViews>
  <sheets>
    <sheet name="Income Statement" sheetId="1" r:id="rId1"/>
    <sheet name="Balance Sheet" sheetId="2" r:id="rId2"/>
    <sheet name="Changes in Equity" sheetId="3" r:id="rId3"/>
    <sheet name="Cashflow" sheetId="4" r:id="rId4"/>
  </sheets>
  <definedNames>
    <definedName name="_xlnm.Print_Area" localSheetId="1">'Balance Sheet'!$A$1:$E$59</definedName>
    <definedName name="_xlnm.Print_Area" localSheetId="3">'Cashflow'!$A$1:$B$40</definedName>
    <definedName name="_xlnm.Print_Area" localSheetId="2">'Changes in Equity'!$A$1:$F$26</definedName>
    <definedName name="_xlnm.Print_Area" localSheetId="0">'Income Statement'!$A$1:$F$57</definedName>
  </definedNames>
  <calcPr fullCalcOnLoad="1"/>
</workbook>
</file>

<file path=xl/sharedStrings.xml><?xml version="1.0" encoding="utf-8"?>
<sst xmlns="http://schemas.openxmlformats.org/spreadsheetml/2006/main" count="138" uniqueCount="103">
  <si>
    <t>Revenue</t>
  </si>
  <si>
    <t>Taxation</t>
  </si>
  <si>
    <t>Note:</t>
  </si>
  <si>
    <t>Inventories</t>
  </si>
  <si>
    <t>Total</t>
  </si>
  <si>
    <t>RM'000</t>
  </si>
  <si>
    <t>Current Assets</t>
  </si>
  <si>
    <t>Receivables</t>
  </si>
  <si>
    <t>Current Liabilities</t>
  </si>
  <si>
    <t>Payables</t>
  </si>
  <si>
    <t>Financed By:</t>
  </si>
  <si>
    <t>Property, plant and equipment</t>
  </si>
  <si>
    <t>Short term deposits with licensed banks</t>
  </si>
  <si>
    <t>Deferred taxation</t>
  </si>
  <si>
    <t>Note</t>
  </si>
  <si>
    <t>B5</t>
  </si>
  <si>
    <t>Operating expense</t>
  </si>
  <si>
    <t>Other operating income</t>
  </si>
  <si>
    <t>Profit from operations</t>
  </si>
  <si>
    <t>Finance costs</t>
  </si>
  <si>
    <t>Investment in associated company</t>
  </si>
  <si>
    <t>Cash and bank balances</t>
  </si>
  <si>
    <t>Short term borrowings</t>
  </si>
  <si>
    <t>Share capital</t>
  </si>
  <si>
    <t>Shareholders' funds</t>
  </si>
  <si>
    <t>B9</t>
  </si>
  <si>
    <t>Long term borrowings</t>
  </si>
  <si>
    <t>Non current liabilities</t>
  </si>
  <si>
    <t>Net tangible assets per share (RM)</t>
  </si>
  <si>
    <t>Issue of shares on</t>
  </si>
  <si>
    <t>acquisition of subsidiary</t>
  </si>
  <si>
    <t>companies</t>
  </si>
  <si>
    <t>B12</t>
  </si>
  <si>
    <t>A8</t>
  </si>
  <si>
    <t>UNAUDITED GROUP</t>
  </si>
  <si>
    <t>Basic earnings per share (sen)</t>
  </si>
  <si>
    <t>CASH FLOW FROM OPERATING ACTIVITIES</t>
  </si>
  <si>
    <t>Interest income</t>
  </si>
  <si>
    <t>CASH FLOW FROM INVESTING ACTIVITIES</t>
  </si>
  <si>
    <t>Interest received</t>
  </si>
  <si>
    <t>CASH AND CASH EQUIVALENTS AT BEGINNING OF YEAR</t>
  </si>
  <si>
    <t>#</t>
  </si>
  <si>
    <t>CASH AND CASH EQUIVALENTS AT END OF YEAR</t>
  </si>
  <si>
    <t>Cash and cash equivalents comprise:</t>
  </si>
  <si>
    <t>Short terms deposits with licensed banks</t>
  </si>
  <si>
    <t># Denotes RM 2.00</t>
  </si>
  <si>
    <t>Adjustments for:</t>
  </si>
  <si>
    <t>APB RESOURCES BERHAD</t>
  </si>
  <si>
    <t>(COMPANY NO: 564838-V)</t>
  </si>
  <si>
    <t>Listing expenses written off</t>
  </si>
  <si>
    <t>Loss on transfer of NCK</t>
  </si>
  <si>
    <t>Goodwill on consolidation</t>
  </si>
  <si>
    <t>Other investments</t>
  </si>
  <si>
    <t>Net current assets</t>
  </si>
  <si>
    <t>Preference shares</t>
  </si>
  <si>
    <t>Accumulated loss</t>
  </si>
  <si>
    <t>Loss for the quarter</t>
  </si>
  <si>
    <t>Loss before taxation</t>
  </si>
  <si>
    <t>Fully diluted earnings per share (sen)</t>
  </si>
  <si>
    <t>Cost of sales</t>
  </si>
  <si>
    <t>Gross profit</t>
  </si>
  <si>
    <t>INDIVIDUAL QUARTER</t>
  </si>
  <si>
    <t>CUMULATIVE QUARTER</t>
  </si>
  <si>
    <t>Current</t>
  </si>
  <si>
    <t>Preceding Yr</t>
  </si>
  <si>
    <t xml:space="preserve">Current </t>
  </si>
  <si>
    <t>Yr Quarter</t>
  </si>
  <si>
    <t>Corresponding</t>
  </si>
  <si>
    <t>Yr To Date</t>
  </si>
  <si>
    <t>Quarter</t>
  </si>
  <si>
    <t>31.3.2004</t>
  </si>
  <si>
    <t>31.3.2003</t>
  </si>
  <si>
    <t>UNAUDITED CONDENSED CONSOLIDATED INCOME STATEMENT FOR THE QUARTER ENDED 31 MARCH 2004</t>
  </si>
  <si>
    <t>Loss after taxation and pre-acquisition profits</t>
  </si>
  <si>
    <t>UNAUDITED CONDENSED CONSOLIDATED BALANCE SHEET</t>
  </si>
  <si>
    <t>AS AT 31ST MARCH 2004</t>
  </si>
  <si>
    <t>UNAUDITED CONDENSED CONSOLIDATED CASH FLOW STATEMENT</t>
  </si>
  <si>
    <t>Accumulated losses</t>
  </si>
  <si>
    <t>At 1 October 2003</t>
  </si>
  <si>
    <t>- *</t>
  </si>
  <si>
    <t>* Comprise 2 ordinary shares of RM1 each.</t>
  </si>
  <si>
    <t>Cash generated from operations</t>
  </si>
  <si>
    <t>Net cash generated from operating activities</t>
  </si>
  <si>
    <t>Acquisition of subsidiaries, net of cash acquired</t>
  </si>
  <si>
    <t>Net cash generated from investing activities</t>
  </si>
  <si>
    <t xml:space="preserve">                         FOR THE 6 MONTHS ENDED 31ST MARCH 2004</t>
  </si>
  <si>
    <t>At 31st March 2004</t>
  </si>
  <si>
    <t>Listing expenses</t>
  </si>
  <si>
    <t>*</t>
  </si>
  <si>
    <t>* The conversion of the Irredeemable Convertible Preference Shares (ICPS) is expected to have an anti-dilutive effect on the EPS for 31 March 2004; accordingly, the fully diluted EPS is not computed.</t>
  </si>
  <si>
    <t>UNAUDITED CONDENSED CONSOLIDATED STATEMENT OF CHANGES IN EQUITY FOR THE PERIOD ENDED 31ST MARCH 2004</t>
  </si>
  <si>
    <t>The acquisition of the subsidiary companies for the purpose of listing of APB Resources Berhad on the Main Board of Bursa Malaysia was completed on 30 March 2004. The full proforma results for the Group has been set out in Note B1 of the explanatory notes.</t>
  </si>
  <si>
    <t>NET INCREASE IN CASH AND CASH EQUIVALENTS</t>
  </si>
  <si>
    <t>A11(e)</t>
  </si>
  <si>
    <t>The Condensed Consolidated Income Statement should be read in conjunction with the notes to the interim financial report.</t>
  </si>
  <si>
    <t>AUDITED COMPANY</t>
  </si>
  <si>
    <t>The acquisition of the subsidiary companies for the purpose of listing of APB Resources Berhad on the Main Board of Bursa Malaysia Securities Berhad was completed on 30 March 2004.</t>
  </si>
  <si>
    <t>The Condensed Consolidated Balance Sheet should be read in conjunction with the notes to the interim financial report.</t>
  </si>
  <si>
    <t>30th Sept 2003</t>
  </si>
  <si>
    <t>31st Mar 2004</t>
  </si>
  <si>
    <t>The comparative figures are based on APB Resources Berhad's (company only ) audited financial statements prior to the acquisition of the subsidiary companies.</t>
  </si>
  <si>
    <t>There was no preceding quarter's results as this is the first year results announced by the group in compliance with the Bursa Malaysia requirements in conjunction with its listing on the Main Board of Bursa Malaysia Securities Berhad.</t>
  </si>
  <si>
    <t>Profit from associate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</si>
</sst>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0_);_(* \(#,##0.000\);_(* &quot;-&quot;??_);_(@_)"/>
    <numFmt numFmtId="173" formatCode="_(* #,##0.0_);_(* \(#,##0.0\);_(* &quot;-&quot;??_);_(@_)"/>
    <numFmt numFmtId="174" formatCode="_(* #,##0_);_(* \(#,##0\);_(* &quot;-&quot;??_);_(@_)"/>
    <numFmt numFmtId="175" formatCode="_(* #,##0.0000_);_(* \(#,##0.0000\);_(* &quot;-&quot;??_);_(@_)"/>
    <numFmt numFmtId="176" formatCode="#,##0.000_);\(#,##0.000\)"/>
    <numFmt numFmtId="177" formatCode="#,##0.0000_);\(#,##0.0000\)"/>
    <numFmt numFmtId="178" formatCode="#,##0.0_);\(#,##0.0\)"/>
    <numFmt numFmtId="179" formatCode="_(* #,##0.00000_);_(* \(#,##0.00000\);_(* &quot;-&quot;??_);_(@_)"/>
    <numFmt numFmtId="180" formatCode="0.00000000"/>
    <numFmt numFmtId="181" formatCode="0.0000000"/>
    <numFmt numFmtId="182" formatCode="0.000000"/>
    <numFmt numFmtId="183" formatCode="0.00000"/>
    <numFmt numFmtId="184" formatCode="0.0000"/>
    <numFmt numFmtId="185" formatCode="0.000"/>
    <numFmt numFmtId="186" formatCode="0.00_);\(0.00\)"/>
    <numFmt numFmtId="187" formatCode="0.0_);\(0.0\)"/>
    <numFmt numFmtId="188" formatCode="0_);\(0\)"/>
    <numFmt numFmtId="189" formatCode="0.000_);\(0.000\)"/>
    <numFmt numFmtId="190" formatCode="0.0000_);\(0.0000\)"/>
    <numFmt numFmtId="191" formatCode="0.0"/>
    <numFmt numFmtId="192" formatCode="_(* #,##0.0_);_(* \(#,##0.0\);_(* &quot;-&quot;?_);_(@_)"/>
    <numFmt numFmtId="193" formatCode="_(* #,##0_);_(* \(#,##0\);_(* &quot;-&quot;?_);_(@_)"/>
  </numFmts>
  <fonts count="13">
    <font>
      <sz val="10"/>
      <name val="Arial"/>
      <family val="0"/>
    </font>
    <font>
      <b/>
      <sz val="11"/>
      <name val="Tahoma"/>
      <family val="2"/>
    </font>
    <font>
      <sz val="10"/>
      <name val="Tahoma"/>
      <family val="2"/>
    </font>
    <font>
      <b/>
      <sz val="10"/>
      <name val="Tahoma"/>
      <family val="2"/>
    </font>
    <font>
      <b/>
      <u val="single"/>
      <sz val="10"/>
      <name val="Tahoma"/>
      <family val="2"/>
    </font>
    <font>
      <sz val="11"/>
      <name val="Tahoma"/>
      <family val="2"/>
    </font>
    <font>
      <b/>
      <sz val="11"/>
      <color indexed="8"/>
      <name val="Tahoma"/>
      <family val="2"/>
    </font>
    <font>
      <sz val="11"/>
      <color indexed="8"/>
      <name val="Tahoma"/>
      <family val="2"/>
    </font>
    <font>
      <u val="single"/>
      <sz val="10"/>
      <name val="Tahoma"/>
      <family val="2"/>
    </font>
    <font>
      <u val="singleAccounting"/>
      <sz val="10"/>
      <name val="Tahoma"/>
      <family val="2"/>
    </font>
    <font>
      <b/>
      <sz val="11"/>
      <name val="Times New Roman"/>
      <family val="1"/>
    </font>
    <font>
      <sz val="11"/>
      <name val="Times New Roman"/>
      <family val="1"/>
    </font>
    <font>
      <b/>
      <u val="single"/>
      <sz val="11"/>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2" fillId="0" borderId="0" xfId="0" applyFont="1" applyAlignment="1">
      <alignment horizontal="center" vertical="top"/>
    </xf>
    <xf numFmtId="0" fontId="2" fillId="0" borderId="0" xfId="0" applyFont="1" applyAlignment="1">
      <alignment vertical="top"/>
    </xf>
    <xf numFmtId="0" fontId="2" fillId="0" borderId="0" xfId="0" applyFont="1" applyBorder="1" applyAlignment="1">
      <alignment vertical="top"/>
    </xf>
    <xf numFmtId="0" fontId="3" fillId="0" borderId="0" xfId="0" applyFont="1" applyBorder="1" applyAlignment="1">
      <alignment horizontal="right" vertical="top"/>
    </xf>
    <xf numFmtId="0" fontId="3" fillId="0" borderId="0" xfId="0" applyFont="1" applyAlignment="1">
      <alignment horizontal="center" vertical="top"/>
    </xf>
    <xf numFmtId="14" fontId="3" fillId="0" borderId="0" xfId="0" applyNumberFormat="1" applyFont="1" applyBorder="1" applyAlignment="1">
      <alignment horizontal="right" vertical="top"/>
    </xf>
    <xf numFmtId="174" fontId="2" fillId="0" borderId="0" xfId="15" applyNumberFormat="1" applyFont="1" applyBorder="1" applyAlignment="1">
      <alignment vertical="top"/>
    </xf>
    <xf numFmtId="174" fontId="2" fillId="0" borderId="1" xfId="15" applyNumberFormat="1" applyFont="1" applyBorder="1" applyAlignment="1">
      <alignment vertical="top"/>
    </xf>
    <xf numFmtId="0" fontId="4" fillId="0" borderId="0" xfId="0" applyFont="1" applyAlignment="1">
      <alignment vertical="top"/>
    </xf>
    <xf numFmtId="174" fontId="2" fillId="0" borderId="0" xfId="0" applyNumberFormat="1" applyFont="1" applyAlignment="1">
      <alignment vertical="top"/>
    </xf>
    <xf numFmtId="174" fontId="2" fillId="0" borderId="2" xfId="15" applyNumberFormat="1" applyFont="1" applyBorder="1" applyAlignment="1">
      <alignment vertical="top"/>
    </xf>
    <xf numFmtId="174" fontId="2" fillId="0" borderId="0" xfId="15" applyNumberFormat="1" applyFont="1" applyAlignment="1">
      <alignment vertical="top"/>
    </xf>
    <xf numFmtId="174" fontId="2" fillId="0" borderId="3" xfId="15" applyNumberFormat="1" applyFont="1" applyBorder="1" applyAlignment="1">
      <alignment vertical="top"/>
    </xf>
    <xf numFmtId="2" fontId="2" fillId="0" borderId="0" xfId="15" applyNumberFormat="1" applyFont="1" applyAlignment="1">
      <alignment vertical="top"/>
    </xf>
    <xf numFmtId="0" fontId="1" fillId="0" borderId="0" xfId="0" applyFont="1" applyAlignment="1">
      <alignment vertical="top"/>
    </xf>
    <xf numFmtId="0" fontId="5" fillId="0" borderId="0" xfId="0" applyFont="1" applyAlignment="1">
      <alignment vertical="top"/>
    </xf>
    <xf numFmtId="0" fontId="7" fillId="0" borderId="0" xfId="0" applyFont="1" applyAlignment="1">
      <alignment vertical="top"/>
    </xf>
    <xf numFmtId="37" fontId="2" fillId="0" borderId="0" xfId="0" applyNumberFormat="1" applyFont="1" applyAlignment="1">
      <alignment vertical="top"/>
    </xf>
    <xf numFmtId="37" fontId="3" fillId="0" borderId="0" xfId="0" applyNumberFormat="1" applyFont="1" applyAlignment="1">
      <alignment vertical="top"/>
    </xf>
    <xf numFmtId="37" fontId="3" fillId="0" borderId="0" xfId="0" applyNumberFormat="1" applyFont="1" applyAlignment="1">
      <alignment horizontal="center" vertical="top"/>
    </xf>
    <xf numFmtId="43" fontId="2" fillId="0" borderId="0" xfId="15" applyFont="1" applyAlignment="1">
      <alignment vertical="top"/>
    </xf>
    <xf numFmtId="41" fontId="2" fillId="0" borderId="0" xfId="15" applyNumberFormat="1" applyFont="1" applyAlignment="1">
      <alignment vertical="top"/>
    </xf>
    <xf numFmtId="37" fontId="2" fillId="0" borderId="3" xfId="0" applyNumberFormat="1" applyFont="1" applyBorder="1" applyAlignment="1">
      <alignment vertical="top"/>
    </xf>
    <xf numFmtId="15" fontId="3" fillId="0" borderId="0" xfId="0" applyNumberFormat="1" applyFont="1" applyAlignment="1" quotePrefix="1">
      <alignment horizontal="center" vertical="top"/>
    </xf>
    <xf numFmtId="0" fontId="4" fillId="0" borderId="0" xfId="0" applyFont="1" applyAlignment="1">
      <alignment horizontal="center" vertical="top"/>
    </xf>
    <xf numFmtId="0" fontId="8" fillId="0" borderId="0" xfId="0" applyFont="1" applyAlignment="1">
      <alignment horizontal="center" vertical="top"/>
    </xf>
    <xf numFmtId="174" fontId="2" fillId="0" borderId="0" xfId="15" applyNumberFormat="1" applyFont="1" applyAlignment="1">
      <alignment horizontal="center" vertical="top"/>
    </xf>
    <xf numFmtId="0" fontId="2" fillId="0" borderId="1" xfId="0" applyFont="1" applyBorder="1" applyAlignment="1">
      <alignment vertical="top"/>
    </xf>
    <xf numFmtId="174" fontId="2" fillId="0" borderId="0" xfId="15" applyNumberFormat="1" applyFont="1" applyAlignment="1">
      <alignment horizontal="right" vertical="top"/>
    </xf>
    <xf numFmtId="174" fontId="2" fillId="0" borderId="4" xfId="0" applyNumberFormat="1" applyFont="1" applyBorder="1" applyAlignment="1">
      <alignment vertical="top"/>
    </xf>
    <xf numFmtId="172" fontId="2" fillId="0" borderId="0" xfId="15" applyNumberFormat="1" applyFont="1" applyAlignment="1">
      <alignment horizontal="center" vertical="top"/>
    </xf>
    <xf numFmtId="0" fontId="8" fillId="0" borderId="0" xfId="0" applyFont="1" applyAlignment="1">
      <alignment vertical="top"/>
    </xf>
    <xf numFmtId="174" fontId="2" fillId="0" borderId="0" xfId="0" applyNumberFormat="1" applyFont="1" applyAlignment="1">
      <alignment horizontal="center" vertical="top"/>
    </xf>
    <xf numFmtId="0" fontId="3" fillId="0" borderId="0" xfId="0" applyFont="1" applyAlignment="1">
      <alignment vertical="top"/>
    </xf>
    <xf numFmtId="174" fontId="2" fillId="0" borderId="1" xfId="15" applyNumberFormat="1" applyFont="1" applyBorder="1" applyAlignment="1">
      <alignment horizontal="center" vertical="top"/>
    </xf>
    <xf numFmtId="174" fontId="2" fillId="0" borderId="3" xfId="15" applyNumberFormat="1" applyFont="1" applyBorder="1" applyAlignment="1">
      <alignment horizontal="center" vertical="top"/>
    </xf>
    <xf numFmtId="174" fontId="2" fillId="0" borderId="4" xfId="15" applyNumberFormat="1" applyFont="1" applyBorder="1" applyAlignment="1">
      <alignment horizontal="center" vertical="top"/>
    </xf>
    <xf numFmtId="37" fontId="3" fillId="0" borderId="0" xfId="0" applyNumberFormat="1" applyFont="1" applyAlignment="1">
      <alignment horizontal="right" vertical="top"/>
    </xf>
    <xf numFmtId="43" fontId="3" fillId="0" borderId="0" xfId="15" applyFont="1" applyAlignment="1">
      <alignment horizontal="right" vertical="top"/>
    </xf>
    <xf numFmtId="0" fontId="2" fillId="0" borderId="0" xfId="0" applyFont="1" applyAlignment="1">
      <alignment horizontal="right" vertical="top"/>
    </xf>
    <xf numFmtId="0" fontId="2" fillId="0" borderId="0" xfId="0" applyFont="1" applyBorder="1" applyAlignment="1">
      <alignment horizontal="right" vertical="top"/>
    </xf>
    <xf numFmtId="174" fontId="9" fillId="0" borderId="1" xfId="15" applyNumberFormat="1" applyFont="1" applyBorder="1" applyAlignment="1">
      <alignment vertical="top"/>
    </xf>
    <xf numFmtId="192" fontId="2" fillId="0" borderId="0" xfId="15" applyNumberFormat="1" applyFont="1" applyAlignment="1">
      <alignment horizontal="right" vertical="top"/>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applyBorder="1" applyAlignment="1">
      <alignment horizontal="center" vertical="top"/>
    </xf>
    <xf numFmtId="43" fontId="2" fillId="0" borderId="0" xfId="15" applyFont="1" applyBorder="1" applyAlignment="1">
      <alignment horizontal="right" vertical="top"/>
    </xf>
    <xf numFmtId="174" fontId="3" fillId="0" borderId="0" xfId="0" applyNumberFormat="1" applyFont="1" applyAlignment="1">
      <alignment vertical="top"/>
    </xf>
    <xf numFmtId="174" fontId="10" fillId="0" borderId="0" xfId="15" applyNumberFormat="1" applyFont="1" applyAlignment="1">
      <alignment/>
    </xf>
    <xf numFmtId="43" fontId="2" fillId="0" borderId="1" xfId="15" applyFont="1" applyBorder="1" applyAlignment="1">
      <alignment horizontal="right" vertical="top"/>
    </xf>
    <xf numFmtId="43" fontId="2" fillId="0" borderId="0" xfId="15" applyFont="1" applyAlignment="1" quotePrefix="1">
      <alignment horizontal="right" vertical="top"/>
    </xf>
    <xf numFmtId="174" fontId="2" fillId="0" borderId="0" xfId="15" applyNumberFormat="1" applyFont="1" applyBorder="1" applyAlignment="1">
      <alignment horizontal="center" vertical="top"/>
    </xf>
    <xf numFmtId="174" fontId="10" fillId="0" borderId="0" xfId="15" applyNumberFormat="1" applyFont="1" applyAlignment="1">
      <alignment horizontal="right"/>
    </xf>
    <xf numFmtId="174" fontId="10" fillId="0" borderId="0" xfId="15" applyNumberFormat="1" applyFont="1" applyBorder="1" applyAlignment="1">
      <alignment horizontal="right"/>
    </xf>
    <xf numFmtId="174" fontId="11" fillId="0" borderId="0" xfId="15" applyNumberFormat="1" applyFont="1" applyAlignment="1">
      <alignment horizontal="right"/>
    </xf>
    <xf numFmtId="49" fontId="12" fillId="0" borderId="0" xfId="15" applyNumberFormat="1" applyFont="1" applyAlignment="1" quotePrefix="1">
      <alignment horizontal="right"/>
    </xf>
    <xf numFmtId="174" fontId="12" fillId="0" borderId="0" xfId="15" applyNumberFormat="1" applyFont="1" applyAlignment="1">
      <alignment horizontal="right"/>
    </xf>
    <xf numFmtId="43" fontId="2" fillId="0" borderId="0" xfId="15" applyFont="1" applyAlignment="1">
      <alignment horizontal="right" vertical="top"/>
    </xf>
    <xf numFmtId="0" fontId="0" fillId="0" borderId="0" xfId="0" applyAlignment="1">
      <alignment vertical="top" wrapText="1"/>
    </xf>
    <xf numFmtId="174" fontId="2" fillId="0" borderId="0" xfId="15" applyNumberFormat="1" applyFont="1" applyBorder="1" applyAlignment="1">
      <alignment horizontal="right" vertical="top"/>
    </xf>
    <xf numFmtId="0" fontId="3" fillId="0" borderId="0" xfId="0" applyFont="1" applyAlignment="1">
      <alignment horizontal="right" vertical="top"/>
    </xf>
    <xf numFmtId="193" fontId="2" fillId="0" borderId="0" xfId="15" applyNumberFormat="1" applyFont="1" applyAlignment="1">
      <alignment horizontal="right" vertical="top"/>
    </xf>
    <xf numFmtId="0" fontId="0" fillId="0" borderId="0" xfId="0"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1" fillId="0" borderId="0" xfId="0" applyFont="1" applyAlignment="1">
      <alignment horizontal="center" vertical="top"/>
    </xf>
    <xf numFmtId="0" fontId="2" fillId="0" borderId="0" xfId="0" applyFont="1" applyAlignment="1">
      <alignment horizontal="left" vertical="top" wrapText="1"/>
    </xf>
    <xf numFmtId="174" fontId="10" fillId="0" borderId="0" xfId="15" applyNumberFormat="1" applyFont="1" applyAlignment="1">
      <alignment horizontal="center"/>
    </xf>
    <xf numFmtId="0" fontId="3" fillId="0" borderId="0" xfId="0" applyFont="1" applyBorder="1" applyAlignment="1">
      <alignment horizontal="right" vertical="top" wrapText="1"/>
    </xf>
    <xf numFmtId="0" fontId="0" fillId="0" borderId="0" xfId="0" applyAlignment="1">
      <alignment horizontal="left" vertical="top" wrapText="1"/>
    </xf>
    <xf numFmtId="0" fontId="1" fillId="0" borderId="0" xfId="0" applyFont="1" applyFill="1"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wrapText="1"/>
    </xf>
    <xf numFmtId="0" fontId="0" fillId="0" borderId="0" xfId="0" applyAlignment="1">
      <alignment horizontal="center"/>
    </xf>
    <xf numFmtId="37" fontId="3" fillId="0" borderId="0" xfId="0" applyNumberFormat="1" applyFont="1" applyAlignment="1">
      <alignment horizontal="right" vertical="top" wrapText="1"/>
    </xf>
    <xf numFmtId="43" fontId="3" fillId="0" borderId="0" xfId="15" applyFont="1" applyAlignment="1">
      <alignment horizontal="right" vertical="top"/>
    </xf>
    <xf numFmtId="37" fontId="3" fillId="0" borderId="0" xfId="0" applyNumberFormat="1" applyFont="1" applyAlignment="1">
      <alignment horizontal="center" vertical="top" wrapText="1"/>
    </xf>
    <xf numFmtId="0"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60" zoomScaleNormal="60" workbookViewId="0" topLeftCell="A16">
      <selection activeCell="A52" sqref="A52:E52"/>
    </sheetView>
  </sheetViews>
  <sheetFormatPr defaultColWidth="9.140625" defaultRowHeight="12.75"/>
  <cols>
    <col min="1" max="1" width="37.8515625" style="2" customWidth="1"/>
    <col min="2" max="2" width="7.7109375" style="1" customWidth="1"/>
    <col min="3" max="3" width="19.421875" style="1" customWidth="1"/>
    <col min="4" max="4" width="15.8515625" style="1" customWidth="1"/>
    <col min="5" max="5" width="18.140625" style="2" customWidth="1"/>
    <col min="6" max="6" width="16.7109375" style="2" customWidth="1"/>
    <col min="7" max="7" width="7.421875" style="2" customWidth="1"/>
    <col min="8" max="16384" width="9.140625" style="2" customWidth="1"/>
  </cols>
  <sheetData>
    <row r="1" spans="1:7" ht="18" customHeight="1">
      <c r="A1" s="69" t="s">
        <v>47</v>
      </c>
      <c r="B1" s="69"/>
      <c r="C1" s="69"/>
      <c r="D1" s="69"/>
      <c r="E1" s="69"/>
      <c r="F1" s="69"/>
      <c r="G1" s="5"/>
    </row>
    <row r="2" spans="1:6" ht="18" customHeight="1">
      <c r="A2" s="69" t="s">
        <v>48</v>
      </c>
      <c r="B2" s="69"/>
      <c r="C2" s="69"/>
      <c r="D2" s="69"/>
      <c r="E2" s="69"/>
      <c r="F2" s="69"/>
    </row>
    <row r="3" spans="1:6" ht="18" customHeight="1">
      <c r="A3" s="44"/>
      <c r="B3" s="44"/>
      <c r="C3" s="44"/>
      <c r="D3" s="44"/>
      <c r="E3" s="44"/>
      <c r="F3" s="44"/>
    </row>
    <row r="4" spans="1:6" ht="18" customHeight="1">
      <c r="A4" s="66" t="s">
        <v>72</v>
      </c>
      <c r="B4" s="67"/>
      <c r="C4" s="67"/>
      <c r="D4" s="67"/>
      <c r="E4" s="67"/>
      <c r="F4" s="68"/>
    </row>
    <row r="5" spans="1:6" ht="18" customHeight="1">
      <c r="A5" s="67"/>
      <c r="B5" s="67"/>
      <c r="C5" s="67"/>
      <c r="D5" s="67"/>
      <c r="E5" s="67"/>
      <c r="F5" s="68"/>
    </row>
    <row r="6" spans="1:6" ht="18" customHeight="1">
      <c r="A6" s="15"/>
      <c r="B6" s="15"/>
      <c r="C6" s="15"/>
      <c r="D6" s="15"/>
      <c r="E6" s="15"/>
      <c r="F6" s="15"/>
    </row>
    <row r="7" ht="12.75">
      <c r="F7" s="3"/>
    </row>
    <row r="8" spans="3:7" ht="12.75" customHeight="1">
      <c r="C8" s="71" t="s">
        <v>61</v>
      </c>
      <c r="D8" s="71"/>
      <c r="E8" s="71" t="s">
        <v>62</v>
      </c>
      <c r="F8" s="71"/>
      <c r="G8" s="49"/>
    </row>
    <row r="9" spans="2:6" ht="14.25">
      <c r="B9" s="5"/>
      <c r="C9" s="53" t="s">
        <v>63</v>
      </c>
      <c r="D9" s="53" t="s">
        <v>64</v>
      </c>
      <c r="E9" s="53" t="s">
        <v>65</v>
      </c>
      <c r="F9" s="53" t="s">
        <v>64</v>
      </c>
    </row>
    <row r="10" spans="2:6" ht="14.25">
      <c r="B10" s="24"/>
      <c r="C10" s="54" t="s">
        <v>66</v>
      </c>
      <c r="D10" s="53" t="s">
        <v>67</v>
      </c>
      <c r="E10" s="54" t="s">
        <v>68</v>
      </c>
      <c r="F10" s="53" t="s">
        <v>67</v>
      </c>
    </row>
    <row r="11" spans="2:6" ht="15">
      <c r="B11" s="5"/>
      <c r="C11" s="55"/>
      <c r="D11" s="54" t="s">
        <v>69</v>
      </c>
      <c r="E11" s="55"/>
      <c r="F11" s="54" t="s">
        <v>68</v>
      </c>
    </row>
    <row r="12" spans="2:6" ht="14.25">
      <c r="B12" s="5"/>
      <c r="C12" s="56" t="s">
        <v>70</v>
      </c>
      <c r="D12" s="56" t="s">
        <v>71</v>
      </c>
      <c r="E12" s="57" t="s">
        <v>70</v>
      </c>
      <c r="F12" s="57" t="s">
        <v>71</v>
      </c>
    </row>
    <row r="13" spans="2:6" ht="14.25">
      <c r="B13" s="5"/>
      <c r="C13" s="53" t="s">
        <v>5</v>
      </c>
      <c r="D13" s="53" t="s">
        <v>5</v>
      </c>
      <c r="E13" s="53" t="s">
        <v>5</v>
      </c>
      <c r="F13" s="53" t="s">
        <v>5</v>
      </c>
    </row>
    <row r="14" spans="2:6" ht="12.75">
      <c r="B14" s="5" t="s">
        <v>14</v>
      </c>
      <c r="C14" s="5"/>
      <c r="D14" s="5"/>
      <c r="E14" s="25"/>
      <c r="F14" s="46"/>
    </row>
    <row r="15" spans="2:6" ht="12.75">
      <c r="B15" s="26"/>
      <c r="C15" s="26"/>
      <c r="D15" s="26"/>
      <c r="F15" s="3"/>
    </row>
    <row r="16" spans="1:6" ht="12.75">
      <c r="A16" s="2" t="s">
        <v>0</v>
      </c>
      <c r="B16" s="27" t="s">
        <v>33</v>
      </c>
      <c r="C16" s="10">
        <v>0</v>
      </c>
      <c r="D16" s="10">
        <v>0</v>
      </c>
      <c r="E16" s="10">
        <v>0</v>
      </c>
      <c r="F16" s="47">
        <v>0</v>
      </c>
    </row>
    <row r="17" spans="2:6" ht="12.75">
      <c r="B17" s="31"/>
      <c r="C17" s="2"/>
      <c r="D17" s="2"/>
      <c r="F17" s="47"/>
    </row>
    <row r="18" spans="1:6" ht="12.75">
      <c r="A18" s="2" t="s">
        <v>59</v>
      </c>
      <c r="B18" s="31"/>
      <c r="C18" s="12">
        <v>0</v>
      </c>
      <c r="D18" s="10">
        <v>0</v>
      </c>
      <c r="E18" s="12">
        <v>0</v>
      </c>
      <c r="F18" s="47">
        <v>0</v>
      </c>
    </row>
    <row r="19" spans="2:6" ht="12.75">
      <c r="B19" s="31"/>
      <c r="C19" s="28"/>
      <c r="D19" s="28"/>
      <c r="E19" s="28"/>
      <c r="F19" s="50"/>
    </row>
    <row r="20" spans="1:6" ht="12.75">
      <c r="A20" s="2" t="s">
        <v>60</v>
      </c>
      <c r="B20" s="31"/>
      <c r="C20" s="10">
        <f>SUM(C16:C19)</f>
        <v>0</v>
      </c>
      <c r="D20" s="10">
        <f>SUM(D16:D19)</f>
        <v>0</v>
      </c>
      <c r="E20" s="10">
        <f>SUM(E16:E19)</f>
        <v>0</v>
      </c>
      <c r="F20" s="10">
        <f>SUM(F16:F19)</f>
        <v>0</v>
      </c>
    </row>
    <row r="21" spans="2:6" ht="12.75">
      <c r="B21" s="31"/>
      <c r="C21" s="2"/>
      <c r="D21" s="2"/>
      <c r="F21" s="47"/>
    </row>
    <row r="22" spans="1:6" ht="12.75">
      <c r="A22" s="2" t="s">
        <v>16</v>
      </c>
      <c r="B22" s="27"/>
      <c r="C22" s="10">
        <v>0</v>
      </c>
      <c r="D22" s="10">
        <v>0</v>
      </c>
      <c r="E22" s="10">
        <v>0</v>
      </c>
      <c r="F22" s="47">
        <v>0</v>
      </c>
    </row>
    <row r="23" spans="2:6" ht="12.75">
      <c r="B23" s="31"/>
      <c r="C23" s="2"/>
      <c r="D23" s="2"/>
      <c r="F23" s="47"/>
    </row>
    <row r="24" spans="1:6" ht="12.75">
      <c r="A24" s="2" t="s">
        <v>17</v>
      </c>
      <c r="B24" s="27"/>
      <c r="C24" s="10">
        <v>162</v>
      </c>
      <c r="D24" s="10">
        <v>0</v>
      </c>
      <c r="E24" s="10">
        <v>162</v>
      </c>
      <c r="F24" s="47">
        <v>0</v>
      </c>
    </row>
    <row r="25" spans="3:6" ht="12.75">
      <c r="C25" s="28"/>
      <c r="D25" s="28"/>
      <c r="E25" s="28"/>
      <c r="F25" s="50"/>
    </row>
    <row r="26" spans="1:6" ht="12.75">
      <c r="A26" s="2" t="s">
        <v>18</v>
      </c>
      <c r="C26" s="10">
        <f>SUM(C20:C25)</f>
        <v>162</v>
      </c>
      <c r="D26" s="10">
        <f>SUM(D20:D25)</f>
        <v>0</v>
      </c>
      <c r="E26" s="10">
        <f>SUM(E20:E25)</f>
        <v>162</v>
      </c>
      <c r="F26" s="10">
        <f>SUM(F20:F25)</f>
        <v>0</v>
      </c>
    </row>
    <row r="27" spans="3:6" ht="12.75">
      <c r="C27" s="2"/>
      <c r="D27" s="2"/>
      <c r="F27" s="47"/>
    </row>
    <row r="28" spans="1:6" ht="12.75">
      <c r="A28" s="2" t="s">
        <v>49</v>
      </c>
      <c r="C28" s="10">
        <v>-682</v>
      </c>
      <c r="D28" s="10">
        <v>0</v>
      </c>
      <c r="E28" s="10">
        <v>-802</v>
      </c>
      <c r="F28" s="47">
        <v>0</v>
      </c>
    </row>
    <row r="29" spans="3:6" ht="12.75">
      <c r="C29" s="10"/>
      <c r="D29" s="10"/>
      <c r="E29" s="10"/>
      <c r="F29" s="47"/>
    </row>
    <row r="30" spans="1:6" ht="12.75">
      <c r="A30" s="2" t="s">
        <v>50</v>
      </c>
      <c r="B30" s="1" t="s">
        <v>93</v>
      </c>
      <c r="C30" s="10">
        <v>-15036</v>
      </c>
      <c r="D30" s="10">
        <f>C30-E30</f>
        <v>0</v>
      </c>
      <c r="E30" s="10">
        <v>-15036</v>
      </c>
      <c r="F30" s="47">
        <v>0</v>
      </c>
    </row>
    <row r="31" spans="3:6" ht="12.75">
      <c r="C31" s="2"/>
      <c r="D31" s="2"/>
      <c r="F31" s="47"/>
    </row>
    <row r="32" spans="1:6" ht="12.75">
      <c r="A32" s="2" t="s">
        <v>19</v>
      </c>
      <c r="C32" s="10">
        <v>0</v>
      </c>
      <c r="D32" s="10">
        <v>0</v>
      </c>
      <c r="E32" s="10">
        <v>0</v>
      </c>
      <c r="F32" s="47">
        <v>0</v>
      </c>
    </row>
    <row r="33" spans="3:6" ht="12.75">
      <c r="C33" s="10"/>
      <c r="D33" s="10"/>
      <c r="E33" s="10"/>
      <c r="F33" s="47"/>
    </row>
    <row r="34" spans="1:6" ht="12.75">
      <c r="A34" s="2" t="s">
        <v>102</v>
      </c>
      <c r="C34" s="10">
        <v>0</v>
      </c>
      <c r="D34" s="10">
        <v>0</v>
      </c>
      <c r="E34" s="10">
        <v>0</v>
      </c>
      <c r="F34" s="47">
        <v>0</v>
      </c>
    </row>
    <row r="35" spans="3:6" ht="12.75">
      <c r="C35" s="28"/>
      <c r="D35" s="28"/>
      <c r="E35" s="28"/>
      <c r="F35" s="50"/>
    </row>
    <row r="36" spans="1:6" ht="12.75">
      <c r="A36" s="2" t="s">
        <v>57</v>
      </c>
      <c r="B36" s="1" t="s">
        <v>33</v>
      </c>
      <c r="C36" s="10">
        <f>SUM(C26:C35)</f>
        <v>-15556</v>
      </c>
      <c r="D36" s="10">
        <f>SUM(D26:D35)</f>
        <v>0</v>
      </c>
      <c r="E36" s="10">
        <f>SUM(E26:E35)</f>
        <v>-15676</v>
      </c>
      <c r="F36" s="10">
        <f>SUM(F26:F35)</f>
        <v>0</v>
      </c>
    </row>
    <row r="37" spans="3:6" ht="12.75">
      <c r="C37" s="2"/>
      <c r="D37" s="2"/>
      <c r="F37" s="47"/>
    </row>
    <row r="38" spans="1:6" ht="12.75">
      <c r="A38" s="2" t="s">
        <v>1</v>
      </c>
      <c r="B38" s="1" t="s">
        <v>15</v>
      </c>
      <c r="C38" s="10">
        <v>-46</v>
      </c>
      <c r="D38" s="10">
        <v>0</v>
      </c>
      <c r="E38" s="10">
        <v>-46</v>
      </c>
      <c r="F38" s="47">
        <v>0</v>
      </c>
    </row>
    <row r="39" spans="3:6" ht="12.75">
      <c r="C39" s="3"/>
      <c r="D39" s="3"/>
      <c r="E39" s="3"/>
      <c r="F39" s="47"/>
    </row>
    <row r="40" spans="1:6" ht="13.5" thickBot="1">
      <c r="A40" s="2" t="s">
        <v>73</v>
      </c>
      <c r="C40" s="30">
        <f>SUM(C36:C39)</f>
        <v>-15602</v>
      </c>
      <c r="D40" s="30">
        <v>0</v>
      </c>
      <c r="E40" s="30">
        <f>SUM(E36:E39)</f>
        <v>-15722</v>
      </c>
      <c r="F40" s="30">
        <v>0</v>
      </c>
    </row>
    <row r="41" spans="3:6" ht="13.5" thickTop="1">
      <c r="C41" s="2"/>
      <c r="D41" s="2"/>
      <c r="F41" s="47"/>
    </row>
    <row r="42" spans="1:6" ht="12.75">
      <c r="A42" s="2" t="s">
        <v>35</v>
      </c>
      <c r="B42" s="31" t="s">
        <v>32</v>
      </c>
      <c r="C42" s="62">
        <v>-1061</v>
      </c>
      <c r="D42" s="43"/>
      <c r="E42" s="62">
        <v>-2151</v>
      </c>
      <c r="F42" s="43"/>
    </row>
    <row r="43" spans="2:4" ht="12.75">
      <c r="B43" s="31"/>
      <c r="C43" s="2"/>
      <c r="D43" s="2"/>
    </row>
    <row r="44" spans="1:6" ht="12.75">
      <c r="A44" s="2" t="s">
        <v>58</v>
      </c>
      <c r="B44" s="31"/>
      <c r="C44" s="58" t="s">
        <v>88</v>
      </c>
      <c r="D44" s="58"/>
      <c r="E44" s="58" t="s">
        <v>88</v>
      </c>
      <c r="F44" s="58"/>
    </row>
    <row r="45" spans="2:4" ht="12.75">
      <c r="B45" s="31"/>
      <c r="C45" s="31"/>
      <c r="D45" s="31"/>
    </row>
    <row r="46" spans="2:4" ht="12.75">
      <c r="B46" s="31"/>
      <c r="C46" s="31"/>
      <c r="D46" s="31"/>
    </row>
    <row r="47" spans="1:5" ht="12.75">
      <c r="A47" s="64" t="s">
        <v>89</v>
      </c>
      <c r="B47" s="65"/>
      <c r="C47" s="65"/>
      <c r="D47" s="65"/>
      <c r="E47" s="65"/>
    </row>
    <row r="48" spans="1:5" ht="12.75">
      <c r="A48" s="65"/>
      <c r="B48" s="65"/>
      <c r="C48" s="65"/>
      <c r="D48" s="65"/>
      <c r="E48" s="65"/>
    </row>
    <row r="49" spans="1:5" ht="12.75">
      <c r="A49" s="59"/>
      <c r="B49" s="59"/>
      <c r="C49" s="59"/>
      <c r="D49" s="59"/>
      <c r="E49" s="59"/>
    </row>
    <row r="50" spans="1:4" ht="12.75">
      <c r="A50" s="32" t="s">
        <v>2</v>
      </c>
      <c r="B50" s="31"/>
      <c r="C50" s="31"/>
      <c r="D50" s="31"/>
    </row>
    <row r="51" spans="2:4" ht="12.75">
      <c r="B51" s="31"/>
      <c r="C51" s="31"/>
      <c r="D51" s="31"/>
    </row>
    <row r="52" spans="1:7" ht="39" customHeight="1">
      <c r="A52" s="70" t="s">
        <v>101</v>
      </c>
      <c r="B52" s="70"/>
      <c r="C52" s="70"/>
      <c r="D52" s="70"/>
      <c r="E52" s="70"/>
      <c r="F52" s="45"/>
      <c r="G52" s="45"/>
    </row>
    <row r="53" spans="1:7" ht="39" customHeight="1">
      <c r="A53" s="70" t="s">
        <v>91</v>
      </c>
      <c r="B53" s="70"/>
      <c r="C53" s="70"/>
      <c r="D53" s="70"/>
      <c r="E53" s="70"/>
      <c r="F53" s="45"/>
      <c r="G53" s="45"/>
    </row>
    <row r="54" spans="1:6" ht="12.75">
      <c r="A54" s="45"/>
      <c r="B54" s="45"/>
      <c r="C54" s="45"/>
      <c r="D54" s="45"/>
      <c r="E54" s="45"/>
      <c r="F54" s="45"/>
    </row>
    <row r="55" spans="1:6" ht="12.75">
      <c r="A55" s="64" t="s">
        <v>94</v>
      </c>
      <c r="B55" s="65"/>
      <c r="C55" s="65"/>
      <c r="D55" s="65"/>
      <c r="E55" s="65"/>
      <c r="F55" s="45"/>
    </row>
    <row r="56" spans="1:5" ht="12.75">
      <c r="A56" s="65"/>
      <c r="B56" s="65"/>
      <c r="C56" s="65"/>
      <c r="D56" s="65"/>
      <c r="E56" s="65"/>
    </row>
  </sheetData>
  <mergeCells count="9">
    <mergeCell ref="A55:E56"/>
    <mergeCell ref="A4:F5"/>
    <mergeCell ref="A1:F1"/>
    <mergeCell ref="A2:F2"/>
    <mergeCell ref="A53:E53"/>
    <mergeCell ref="A52:E52"/>
    <mergeCell ref="C8:D8"/>
    <mergeCell ref="E8:F8"/>
    <mergeCell ref="A47:E48"/>
  </mergeCells>
  <printOptions horizontalCentered="1"/>
  <pageMargins left="0.5" right="0.5" top="0.75" bottom="0.75" header="0" footer="0"/>
  <pageSetup fitToHeight="1" fitToWidth="1" horizontalDpi="300" verticalDpi="300" orientation="portrait" paperSize="9" scale="81" r:id="rId1"/>
  <colBreaks count="1" manualBreakCount="1">
    <brk id="5" max="56" man="1"/>
  </colBreaks>
</worksheet>
</file>

<file path=xl/worksheets/sheet2.xml><?xml version="1.0" encoding="utf-8"?>
<worksheet xmlns="http://schemas.openxmlformats.org/spreadsheetml/2006/main" xmlns:r="http://schemas.openxmlformats.org/officeDocument/2006/relationships">
  <dimension ref="A1:L58"/>
  <sheetViews>
    <sheetView zoomScale="60" zoomScaleNormal="60" zoomScaleSheetLayoutView="75" workbookViewId="0" topLeftCell="A25">
      <selection activeCell="A52" sqref="A52:E53"/>
    </sheetView>
  </sheetViews>
  <sheetFormatPr defaultColWidth="9.140625" defaultRowHeight="12.75"/>
  <cols>
    <col min="1" max="1" width="39.7109375" style="2" customWidth="1"/>
    <col min="2" max="2" width="11.00390625" style="1" customWidth="1"/>
    <col min="3" max="3" width="22.8515625" style="2" customWidth="1"/>
    <col min="4" max="4" width="1.8515625" style="3" customWidth="1"/>
    <col min="5" max="5" width="22.8515625" style="2" customWidth="1"/>
    <col min="6" max="11" width="9.140625" style="2" customWidth="1"/>
    <col min="12" max="12" width="11.140625" style="2" bestFit="1" customWidth="1"/>
    <col min="13" max="16384" width="9.140625" style="2" customWidth="1"/>
  </cols>
  <sheetData>
    <row r="1" spans="1:5" ht="18" customHeight="1">
      <c r="A1" s="69" t="s">
        <v>47</v>
      </c>
      <c r="B1" s="69"/>
      <c r="C1" s="69"/>
      <c r="D1" s="69"/>
      <c r="E1" s="69"/>
    </row>
    <row r="2" spans="1:5" ht="18" customHeight="1">
      <c r="A2" s="69" t="s">
        <v>48</v>
      </c>
      <c r="B2" s="69"/>
      <c r="C2" s="69"/>
      <c r="D2" s="69"/>
      <c r="E2" s="69"/>
    </row>
    <row r="3" spans="1:5" ht="18" customHeight="1">
      <c r="A3" s="69"/>
      <c r="B3" s="69"/>
      <c r="C3" s="69"/>
      <c r="D3" s="69"/>
      <c r="E3" s="69"/>
    </row>
    <row r="4" spans="1:5" ht="18" customHeight="1">
      <c r="A4" s="74" t="s">
        <v>74</v>
      </c>
      <c r="B4" s="74"/>
      <c r="C4" s="74"/>
      <c r="D4" s="74"/>
      <c r="E4" s="74"/>
    </row>
    <row r="5" spans="1:5" ht="18" customHeight="1">
      <c r="A5" s="69" t="s">
        <v>75</v>
      </c>
      <c r="B5" s="69"/>
      <c r="C5" s="69"/>
      <c r="D5" s="69"/>
      <c r="E5" s="69"/>
    </row>
    <row r="6" spans="2:5" ht="12.75">
      <c r="B6" s="5"/>
      <c r="C6" s="3"/>
      <c r="E6" s="3"/>
    </row>
    <row r="7" spans="3:5" ht="12.75" customHeight="1">
      <c r="C7" s="72" t="s">
        <v>34</v>
      </c>
      <c r="D7" s="4"/>
      <c r="E7" s="61" t="s">
        <v>95</v>
      </c>
    </row>
    <row r="8" spans="3:5" ht="12.75" customHeight="1">
      <c r="C8" s="72"/>
      <c r="D8" s="41"/>
      <c r="E8" s="40"/>
    </row>
    <row r="9" spans="3:5" ht="12.75" customHeight="1">
      <c r="C9" s="6" t="s">
        <v>99</v>
      </c>
      <c r="D9" s="6"/>
      <c r="E9" s="61" t="s">
        <v>98</v>
      </c>
    </row>
    <row r="10" spans="2:5" ht="12.75" customHeight="1">
      <c r="B10" s="5" t="s">
        <v>14</v>
      </c>
      <c r="C10" s="4" t="s">
        <v>5</v>
      </c>
      <c r="D10" s="4"/>
      <c r="E10" s="4" t="s">
        <v>5</v>
      </c>
    </row>
    <row r="11" spans="1:5" ht="12.75" customHeight="1">
      <c r="A11" s="2" t="s">
        <v>11</v>
      </c>
      <c r="C11" s="7">
        <v>44981</v>
      </c>
      <c r="D11" s="7"/>
      <c r="E11" s="7">
        <v>0</v>
      </c>
    </row>
    <row r="12" spans="1:5" ht="12.75" customHeight="1">
      <c r="A12" s="2" t="s">
        <v>20</v>
      </c>
      <c r="C12" s="7">
        <v>229</v>
      </c>
      <c r="D12" s="7"/>
      <c r="E12" s="7">
        <v>0</v>
      </c>
    </row>
    <row r="13" spans="1:5" ht="12.75" customHeight="1">
      <c r="A13" s="2" t="s">
        <v>52</v>
      </c>
      <c r="C13" s="7">
        <v>130</v>
      </c>
      <c r="D13" s="7"/>
      <c r="E13" s="7">
        <v>0</v>
      </c>
    </row>
    <row r="14" spans="1:5" ht="12.75" customHeight="1">
      <c r="A14" s="2" t="s">
        <v>51</v>
      </c>
      <c r="C14" s="42">
        <v>15210</v>
      </c>
      <c r="D14" s="7"/>
      <c r="E14" s="42">
        <v>0</v>
      </c>
    </row>
    <row r="15" spans="3:5" ht="12.75" customHeight="1">
      <c r="C15" s="7">
        <f>SUM(C11:C14)</f>
        <v>60550</v>
      </c>
      <c r="D15" s="7"/>
      <c r="E15" s="7">
        <f>SUM(E11:E14)</f>
        <v>0</v>
      </c>
    </row>
    <row r="16" spans="3:5" ht="12.75" customHeight="1">
      <c r="C16" s="7"/>
      <c r="D16" s="7"/>
      <c r="E16" s="7"/>
    </row>
    <row r="17" spans="1:5" ht="12.75" customHeight="1">
      <c r="A17" s="9" t="s">
        <v>6</v>
      </c>
      <c r="B17" s="25"/>
      <c r="C17" s="7"/>
      <c r="D17" s="7"/>
      <c r="E17" s="7"/>
    </row>
    <row r="18" spans="1:5" ht="12.75" customHeight="1">
      <c r="A18" s="2" t="s">
        <v>3</v>
      </c>
      <c r="C18" s="7">
        <v>2138</v>
      </c>
      <c r="D18" s="7"/>
      <c r="E18" s="7">
        <v>0</v>
      </c>
    </row>
    <row r="19" spans="1:5" ht="12.75" customHeight="1">
      <c r="A19" s="2" t="s">
        <v>7</v>
      </c>
      <c r="C19" s="7">
        <v>31194</v>
      </c>
      <c r="D19" s="7"/>
      <c r="E19" s="7">
        <v>1000</v>
      </c>
    </row>
    <row r="20" spans="1:5" ht="12.75" customHeight="1">
      <c r="A20" s="2" t="s">
        <v>12</v>
      </c>
      <c r="C20" s="7">
        <v>12457</v>
      </c>
      <c r="D20" s="7"/>
      <c r="E20" s="7">
        <v>0</v>
      </c>
    </row>
    <row r="21" spans="1:5" ht="12.75" customHeight="1">
      <c r="A21" s="2" t="s">
        <v>21</v>
      </c>
      <c r="C21" s="8">
        <v>8983</v>
      </c>
      <c r="D21" s="7"/>
      <c r="E21" s="8">
        <v>0</v>
      </c>
    </row>
    <row r="22" spans="3:5" ht="12.75" customHeight="1">
      <c r="C22" s="13">
        <f>SUM(C18:C21)</f>
        <v>54772</v>
      </c>
      <c r="D22" s="7"/>
      <c r="E22" s="13">
        <f>SUM(E18:E21)</f>
        <v>1000</v>
      </c>
    </row>
    <row r="23" spans="3:5" ht="12.75" customHeight="1">
      <c r="C23" s="7"/>
      <c r="D23" s="7"/>
      <c r="E23" s="7"/>
    </row>
    <row r="24" spans="3:5" ht="12.75" customHeight="1">
      <c r="C24" s="7"/>
      <c r="D24" s="7"/>
      <c r="E24" s="7"/>
    </row>
    <row r="25" spans="1:5" ht="12.75" customHeight="1">
      <c r="A25" s="9" t="s">
        <v>8</v>
      </c>
      <c r="B25" s="25"/>
      <c r="C25" s="7"/>
      <c r="D25" s="7"/>
      <c r="E25" s="7"/>
    </row>
    <row r="26" spans="1:5" ht="12.75" customHeight="1">
      <c r="A26" s="2" t="s">
        <v>9</v>
      </c>
      <c r="C26" s="7">
        <v>13359</v>
      </c>
      <c r="D26" s="7"/>
      <c r="E26" s="7">
        <v>2215</v>
      </c>
    </row>
    <row r="27" spans="1:5" ht="12.75" customHeight="1">
      <c r="A27" s="2" t="s">
        <v>22</v>
      </c>
      <c r="B27" s="1" t="s">
        <v>25</v>
      </c>
      <c r="C27" s="7">
        <v>13072</v>
      </c>
      <c r="D27" s="7"/>
      <c r="E27" s="7">
        <v>0</v>
      </c>
    </row>
    <row r="28" spans="1:5" ht="12.75" customHeight="1">
      <c r="A28" s="2" t="s">
        <v>1</v>
      </c>
      <c r="C28" s="8">
        <v>1073</v>
      </c>
      <c r="D28" s="7"/>
      <c r="E28" s="8">
        <v>0</v>
      </c>
    </row>
    <row r="29" spans="1:5" ht="12.75" customHeight="1">
      <c r="A29" s="10"/>
      <c r="B29" s="33"/>
      <c r="C29" s="13">
        <f>SUM(C26:C28)</f>
        <v>27504</v>
      </c>
      <c r="D29" s="7"/>
      <c r="E29" s="13">
        <f>SUM(E26:E28)</f>
        <v>2215</v>
      </c>
    </row>
    <row r="30" spans="3:5" ht="12.75" customHeight="1">
      <c r="C30" s="7"/>
      <c r="D30" s="7"/>
      <c r="E30" s="7"/>
    </row>
    <row r="31" spans="1:5" ht="12.75" customHeight="1">
      <c r="A31" s="2" t="s">
        <v>53</v>
      </c>
      <c r="C31" s="7">
        <f>+C22-C29</f>
        <v>27268</v>
      </c>
      <c r="D31" s="7"/>
      <c r="E31" s="7">
        <f>+E22-E29</f>
        <v>-1215</v>
      </c>
    </row>
    <row r="32" spans="3:5" ht="12.75" customHeight="1" thickBot="1">
      <c r="C32" s="11">
        <f>+C15+C31</f>
        <v>87818</v>
      </c>
      <c r="D32" s="7"/>
      <c r="E32" s="11">
        <f>+E15+E31</f>
        <v>-1215</v>
      </c>
    </row>
    <row r="33" spans="3:5" ht="12.75" customHeight="1">
      <c r="C33" s="7"/>
      <c r="D33" s="7"/>
      <c r="E33" s="7"/>
    </row>
    <row r="34" spans="1:5" ht="12.75" customHeight="1">
      <c r="A34" s="9" t="s">
        <v>10</v>
      </c>
      <c r="B34" s="25"/>
      <c r="C34" s="7"/>
      <c r="D34" s="7"/>
      <c r="E34" s="7"/>
    </row>
    <row r="35" spans="1:5" ht="12.75" customHeight="1">
      <c r="A35" s="2" t="s">
        <v>23</v>
      </c>
      <c r="C35" s="7">
        <v>66873</v>
      </c>
      <c r="D35" s="7"/>
      <c r="E35" s="60" t="s">
        <v>88</v>
      </c>
    </row>
    <row r="36" spans="1:12" ht="12.75" customHeight="1">
      <c r="A36" s="2" t="s">
        <v>54</v>
      </c>
      <c r="C36" s="12">
        <v>19362</v>
      </c>
      <c r="D36" s="7"/>
      <c r="E36" s="12">
        <v>0</v>
      </c>
      <c r="L36" s="2">
        <v>3070573</v>
      </c>
    </row>
    <row r="37" spans="1:12" ht="12.75" customHeight="1">
      <c r="A37" s="2" t="s">
        <v>55</v>
      </c>
      <c r="C37" s="12">
        <v>-16937</v>
      </c>
      <c r="D37" s="7"/>
      <c r="E37" s="12">
        <v>-1215</v>
      </c>
      <c r="L37" s="2">
        <v>17697916</v>
      </c>
    </row>
    <row r="38" spans="1:12" ht="12.75" customHeight="1">
      <c r="A38" s="2" t="s">
        <v>24</v>
      </c>
      <c r="C38" s="13">
        <f>SUM(C35:C37)</f>
        <v>69298</v>
      </c>
      <c r="D38" s="7"/>
      <c r="E38" s="13">
        <f>SUM(E35:E37)</f>
        <v>-1215</v>
      </c>
      <c r="L38" s="2">
        <v>-3685260.06</v>
      </c>
    </row>
    <row r="39" spans="3:5" ht="12.75" customHeight="1">
      <c r="C39" s="7"/>
      <c r="D39" s="7"/>
      <c r="E39" s="7"/>
    </row>
    <row r="40" spans="3:12" ht="12.75" customHeight="1">
      <c r="C40" s="7"/>
      <c r="D40" s="7"/>
      <c r="E40" s="7"/>
      <c r="L40" s="2">
        <v>3549719</v>
      </c>
    </row>
    <row r="41" spans="1:5" ht="12.75" customHeight="1">
      <c r="A41" s="2" t="s">
        <v>54</v>
      </c>
      <c r="C41" s="7">
        <v>5638</v>
      </c>
      <c r="D41" s="7"/>
      <c r="E41" s="7">
        <v>0</v>
      </c>
    </row>
    <row r="42" spans="1:5" ht="12.75" customHeight="1">
      <c r="A42" s="2" t="s">
        <v>26</v>
      </c>
      <c r="B42" s="1" t="s">
        <v>25</v>
      </c>
      <c r="C42" s="7">
        <v>10141</v>
      </c>
      <c r="D42" s="7"/>
      <c r="E42" s="7">
        <v>0</v>
      </c>
    </row>
    <row r="43" spans="1:5" ht="12.75" customHeight="1">
      <c r="A43" s="2" t="s">
        <v>13</v>
      </c>
      <c r="C43" s="7">
        <v>2741</v>
      </c>
      <c r="D43" s="7"/>
      <c r="E43" s="7">
        <v>0</v>
      </c>
    </row>
    <row r="44" spans="1:5" ht="12.75" customHeight="1">
      <c r="A44" s="2" t="s">
        <v>27</v>
      </c>
      <c r="C44" s="13">
        <f>SUM(C41:C43)</f>
        <v>18520</v>
      </c>
      <c r="D44" s="7"/>
      <c r="E44" s="13">
        <f>SUM(E41:E43)</f>
        <v>0</v>
      </c>
    </row>
    <row r="45" spans="3:5" ht="12.75" customHeight="1" thickBot="1">
      <c r="C45" s="11">
        <f>+C38+C44</f>
        <v>87818</v>
      </c>
      <c r="D45" s="7"/>
      <c r="E45" s="11">
        <f>+E38+E44</f>
        <v>-1215</v>
      </c>
    </row>
    <row r="46" spans="3:5" ht="10.5" customHeight="1">
      <c r="C46" s="12"/>
      <c r="D46" s="7"/>
      <c r="E46" s="12"/>
    </row>
    <row r="47" spans="1:5" ht="12.75" customHeight="1">
      <c r="A47" s="2" t="s">
        <v>28</v>
      </c>
      <c r="C47" s="14">
        <f>(C38-C14)/C35</f>
        <v>0.8088167122755073</v>
      </c>
      <c r="D47" s="7"/>
      <c r="E47" s="12">
        <v>-607500</v>
      </c>
    </row>
    <row r="48" spans="3:5" ht="11.25" customHeight="1">
      <c r="C48" s="12">
        <f>C32-C45</f>
        <v>0</v>
      </c>
      <c r="D48" s="7"/>
      <c r="E48" s="12">
        <f>E32-E45</f>
        <v>0</v>
      </c>
    </row>
    <row r="49" spans="3:5" ht="4.5" customHeight="1">
      <c r="C49" s="12"/>
      <c r="D49" s="7"/>
      <c r="E49" s="12"/>
    </row>
    <row r="50" spans="1:4" ht="14.25" customHeight="1">
      <c r="A50" s="2" t="s">
        <v>80</v>
      </c>
      <c r="B50" s="2"/>
      <c r="D50" s="2"/>
    </row>
    <row r="51" spans="1:5" ht="12.75" customHeight="1">
      <c r="A51" s="32" t="s">
        <v>2</v>
      </c>
      <c r="C51" s="12"/>
      <c r="D51" s="7"/>
      <c r="E51" s="12"/>
    </row>
    <row r="52" spans="1:5" ht="12.75" customHeight="1">
      <c r="A52" s="70" t="s">
        <v>100</v>
      </c>
      <c r="B52" s="70"/>
      <c r="C52" s="70"/>
      <c r="D52" s="70"/>
      <c r="E52" s="70"/>
    </row>
    <row r="53" spans="1:5" ht="24.75" customHeight="1">
      <c r="A53" s="65"/>
      <c r="B53" s="65"/>
      <c r="C53" s="65"/>
      <c r="D53" s="65"/>
      <c r="E53" s="65"/>
    </row>
    <row r="54" spans="1:5" ht="12.75">
      <c r="A54" s="70" t="s">
        <v>96</v>
      </c>
      <c r="B54" s="70"/>
      <c r="C54" s="70"/>
      <c r="D54" s="70"/>
      <c r="E54" s="70"/>
    </row>
    <row r="55" spans="1:5" ht="12.75">
      <c r="A55" s="73"/>
      <c r="B55" s="73"/>
      <c r="C55" s="73"/>
      <c r="D55" s="73"/>
      <c r="E55" s="73"/>
    </row>
    <row r="56" spans="1:5" ht="12.75">
      <c r="A56" s="63"/>
      <c r="B56" s="63"/>
      <c r="C56" s="63"/>
      <c r="D56" s="63"/>
      <c r="E56" s="63"/>
    </row>
    <row r="57" spans="1:5" ht="12.75">
      <c r="A57" s="70" t="s">
        <v>97</v>
      </c>
      <c r="B57" s="70"/>
      <c r="C57" s="70"/>
      <c r="D57" s="70"/>
      <c r="E57" s="70"/>
    </row>
    <row r="58" spans="1:5" ht="12.75">
      <c r="A58" s="65"/>
      <c r="B58" s="65"/>
      <c r="C58" s="65"/>
      <c r="D58" s="65"/>
      <c r="E58" s="65"/>
    </row>
  </sheetData>
  <mergeCells count="9">
    <mergeCell ref="A4:E4"/>
    <mergeCell ref="A3:E3"/>
    <mergeCell ref="A1:E1"/>
    <mergeCell ref="A2:E2"/>
    <mergeCell ref="C7:C8"/>
    <mergeCell ref="A5:E5"/>
    <mergeCell ref="A57:E58"/>
    <mergeCell ref="A52:E53"/>
    <mergeCell ref="A54:E55"/>
  </mergeCells>
  <printOptions horizontalCentered="1"/>
  <pageMargins left="0.5" right="0.5" top="0.75" bottom="0.75" header="0" footer="0"/>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F24"/>
  <sheetViews>
    <sheetView zoomScale="60" zoomScaleNormal="60" workbookViewId="0" topLeftCell="A1">
      <selection activeCell="A24" sqref="A24"/>
    </sheetView>
  </sheetViews>
  <sheetFormatPr defaultColWidth="9.140625" defaultRowHeight="12.75"/>
  <cols>
    <col min="1" max="1" width="14.7109375" style="2" customWidth="1"/>
    <col min="2" max="2" width="9.140625" style="2" customWidth="1"/>
    <col min="3" max="6" width="15.421875" style="18" customWidth="1"/>
    <col min="7" max="16384" width="9.140625" style="2" customWidth="1"/>
  </cols>
  <sheetData>
    <row r="1" spans="1:6" s="16" customFormat="1" ht="18" customHeight="1">
      <c r="A1" s="69" t="s">
        <v>47</v>
      </c>
      <c r="B1" s="69"/>
      <c r="C1" s="69"/>
      <c r="D1" s="69"/>
      <c r="E1" s="69"/>
      <c r="F1" s="69"/>
    </row>
    <row r="2" spans="1:6" s="15" customFormat="1" ht="18" customHeight="1">
      <c r="A2" s="69" t="s">
        <v>48</v>
      </c>
      <c r="B2" s="69"/>
      <c r="C2" s="69"/>
      <c r="D2" s="69"/>
      <c r="E2" s="69"/>
      <c r="F2" s="69"/>
    </row>
    <row r="3" spans="1:6" s="16" customFormat="1" ht="18" customHeight="1">
      <c r="A3" s="75"/>
      <c r="B3" s="75"/>
      <c r="C3" s="75"/>
      <c r="D3" s="75"/>
      <c r="E3" s="75"/>
      <c r="F3" s="75"/>
    </row>
    <row r="4" spans="1:6" s="17" customFormat="1" ht="18" customHeight="1">
      <c r="A4" s="76" t="s">
        <v>90</v>
      </c>
      <c r="B4" s="77"/>
      <c r="C4" s="77"/>
      <c r="D4" s="77"/>
      <c r="E4" s="77"/>
      <c r="F4" s="77"/>
    </row>
    <row r="5" spans="1:6" s="17" customFormat="1" ht="18" customHeight="1">
      <c r="A5" s="77"/>
      <c r="B5" s="77"/>
      <c r="C5" s="77"/>
      <c r="D5" s="77"/>
      <c r="E5" s="77"/>
      <c r="F5" s="77"/>
    </row>
    <row r="6" spans="3:6" ht="12.75">
      <c r="C6" s="19"/>
      <c r="D6" s="19"/>
      <c r="E6" s="20"/>
      <c r="F6" s="19"/>
    </row>
    <row r="7" spans="3:6" s="40" customFormat="1" ht="25.5" customHeight="1">
      <c r="C7" s="78" t="s">
        <v>23</v>
      </c>
      <c r="D7" s="80" t="s">
        <v>54</v>
      </c>
      <c r="E7" s="78" t="s">
        <v>77</v>
      </c>
      <c r="F7" s="79" t="s">
        <v>4</v>
      </c>
    </row>
    <row r="8" spans="3:6" s="40" customFormat="1" ht="12.75">
      <c r="C8" s="78"/>
      <c r="D8" s="80"/>
      <c r="E8" s="78"/>
      <c r="F8" s="79"/>
    </row>
    <row r="9" spans="3:6" s="1" customFormat="1" ht="12.75">
      <c r="C9" s="38" t="s">
        <v>5</v>
      </c>
      <c r="D9" s="38" t="s">
        <v>5</v>
      </c>
      <c r="E9" s="38" t="s">
        <v>5</v>
      </c>
      <c r="F9" s="39" t="s">
        <v>5</v>
      </c>
    </row>
    <row r="11" spans="1:6" ht="12.75">
      <c r="A11" s="2" t="s">
        <v>78</v>
      </c>
      <c r="C11" s="51" t="s">
        <v>79</v>
      </c>
      <c r="E11" s="12">
        <v>-1215</v>
      </c>
      <c r="F11" s="22">
        <f>SUM(E11)</f>
        <v>-1215</v>
      </c>
    </row>
    <row r="13" spans="5:6" ht="12.75">
      <c r="E13" s="21"/>
      <c r="F13" s="21"/>
    </row>
    <row r="15" spans="1:5" ht="12.75">
      <c r="A15" s="2" t="s">
        <v>29</v>
      </c>
      <c r="E15" s="21"/>
    </row>
    <row r="16" spans="1:5" ht="12.75">
      <c r="A16" s="2" t="s">
        <v>30</v>
      </c>
      <c r="E16" s="21"/>
    </row>
    <row r="17" spans="1:6" ht="12.75">
      <c r="A17" s="2" t="s">
        <v>31</v>
      </c>
      <c r="C17" s="18">
        <v>66873</v>
      </c>
      <c r="D17" s="18">
        <f>D21</f>
        <v>19362</v>
      </c>
      <c r="E17" s="21">
        <v>0</v>
      </c>
      <c r="F17" s="18">
        <f>SUM(C17:E17)</f>
        <v>86235</v>
      </c>
    </row>
    <row r="18" ht="12.75">
      <c r="E18" s="21"/>
    </row>
    <row r="19" spans="1:6" ht="12.75">
      <c r="A19" s="2" t="s">
        <v>56</v>
      </c>
      <c r="C19" s="21">
        <v>0</v>
      </c>
      <c r="D19" s="21"/>
      <c r="E19" s="12">
        <f>E21-E11</f>
        <v>-15722</v>
      </c>
      <c r="F19" s="18">
        <f>SUM(E19)</f>
        <v>-15722</v>
      </c>
    </row>
    <row r="21" spans="1:6" ht="12.75">
      <c r="A21" s="2" t="s">
        <v>86</v>
      </c>
      <c r="C21" s="23">
        <f>SUM(C17:C20)</f>
        <v>66873</v>
      </c>
      <c r="D21" s="23">
        <f>'Balance Sheet'!C36</f>
        <v>19362</v>
      </c>
      <c r="E21" s="13">
        <f>'Balance Sheet'!C37</f>
        <v>-16937</v>
      </c>
      <c r="F21" s="23">
        <f>SUM(F11:F20)</f>
        <v>69298</v>
      </c>
    </row>
    <row r="24" ht="12.75">
      <c r="A24" s="2" t="s">
        <v>80</v>
      </c>
    </row>
  </sheetData>
  <mergeCells count="8">
    <mergeCell ref="A1:F1"/>
    <mergeCell ref="A3:F3"/>
    <mergeCell ref="A4:F5"/>
    <mergeCell ref="E7:E8"/>
    <mergeCell ref="F7:F8"/>
    <mergeCell ref="C7:C8"/>
    <mergeCell ref="A2:F2"/>
    <mergeCell ref="D7:D8"/>
  </mergeCells>
  <printOptions horizontalCentered="1"/>
  <pageMargins left="0.5" right="0.5" top="0.75" bottom="0.75" header="0" footer="0"/>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F48"/>
  <sheetViews>
    <sheetView zoomScale="60" zoomScaleNormal="60" workbookViewId="0" topLeftCell="A1">
      <selection activeCell="A31" sqref="A31"/>
    </sheetView>
  </sheetViews>
  <sheetFormatPr defaultColWidth="9.140625" defaultRowHeight="12.75"/>
  <cols>
    <col min="1" max="1" width="79.7109375" style="2" customWidth="1"/>
    <col min="2" max="2" width="11.57421875" style="2" customWidth="1"/>
    <col min="3" max="16384" width="9.140625" style="2" customWidth="1"/>
  </cols>
  <sheetData>
    <row r="1" spans="1:6" s="16" customFormat="1" ht="18" customHeight="1">
      <c r="A1" s="69" t="s">
        <v>47</v>
      </c>
      <c r="B1" s="69"/>
      <c r="C1" s="44"/>
      <c r="D1" s="44"/>
      <c r="E1" s="44"/>
      <c r="F1" s="44"/>
    </row>
    <row r="2" spans="1:6" s="15" customFormat="1" ht="18" customHeight="1">
      <c r="A2" s="69" t="s">
        <v>48</v>
      </c>
      <c r="B2" s="69"/>
      <c r="C2" s="44"/>
      <c r="D2" s="44"/>
      <c r="E2" s="44"/>
      <c r="F2" s="44"/>
    </row>
    <row r="3" spans="1:2" ht="18" customHeight="1">
      <c r="A3" s="75"/>
      <c r="B3" s="75"/>
    </row>
    <row r="4" spans="1:2" ht="18" customHeight="1">
      <c r="A4" s="69" t="s">
        <v>76</v>
      </c>
      <c r="B4" s="69"/>
    </row>
    <row r="5" spans="1:2" ht="18" customHeight="1">
      <c r="A5" s="81" t="s">
        <v>85</v>
      </c>
      <c r="B5" s="81"/>
    </row>
    <row r="6" spans="1:2" ht="12.75">
      <c r="A6" s="34"/>
      <c r="B6" s="34"/>
    </row>
    <row r="7" spans="1:2" ht="12.75">
      <c r="A7" s="34"/>
      <c r="B7" s="25" t="s">
        <v>5</v>
      </c>
    </row>
    <row r="8" spans="1:2" ht="12.75">
      <c r="A8" s="34"/>
      <c r="B8" s="34"/>
    </row>
    <row r="9" spans="1:2" ht="12.75">
      <c r="A9" s="34"/>
      <c r="B9" s="34"/>
    </row>
    <row r="10" ht="12.75">
      <c r="A10" s="34" t="s">
        <v>36</v>
      </c>
    </row>
    <row r="12" spans="1:2" ht="12.75">
      <c r="A12" s="2" t="s">
        <v>57</v>
      </c>
      <c r="B12" s="27">
        <v>-15676</v>
      </c>
    </row>
    <row r="13" spans="1:2" ht="12.75">
      <c r="A13" s="34" t="s">
        <v>46</v>
      </c>
      <c r="B13" s="27"/>
    </row>
    <row r="14" spans="1:2" ht="12.75">
      <c r="A14" s="2" t="s">
        <v>50</v>
      </c>
      <c r="B14" s="27">
        <v>15036</v>
      </c>
    </row>
    <row r="15" spans="1:2" ht="12.75">
      <c r="A15" s="2" t="s">
        <v>37</v>
      </c>
      <c r="B15" s="52">
        <v>-162</v>
      </c>
    </row>
    <row r="16" spans="1:2" ht="12.75">
      <c r="A16" s="2" t="s">
        <v>87</v>
      </c>
      <c r="B16" s="52">
        <v>802</v>
      </c>
    </row>
    <row r="17" ht="12.75">
      <c r="B17" s="35"/>
    </row>
    <row r="18" spans="1:3" ht="12.75">
      <c r="A18" s="34" t="s">
        <v>81</v>
      </c>
      <c r="B18" s="48">
        <f>SUM(B12:B17)</f>
        <v>0</v>
      </c>
      <c r="C18" s="10"/>
    </row>
    <row r="19" spans="1:3" ht="12.75">
      <c r="A19" s="34"/>
      <c r="B19" s="27"/>
      <c r="C19" s="10"/>
    </row>
    <row r="20" spans="1:2" ht="12.75">
      <c r="A20" s="2" t="s">
        <v>39</v>
      </c>
      <c r="B20" s="27">
        <v>162</v>
      </c>
    </row>
    <row r="21" ht="12.75">
      <c r="B21" s="27"/>
    </row>
    <row r="22" spans="1:2" ht="12.75">
      <c r="A22" s="34" t="s">
        <v>82</v>
      </c>
      <c r="B22" s="36">
        <f>SUM(B18:B21)</f>
        <v>162</v>
      </c>
    </row>
    <row r="23" ht="12.75">
      <c r="B23" s="27"/>
    </row>
    <row r="24" spans="1:2" ht="12.75">
      <c r="A24" s="34" t="s">
        <v>38</v>
      </c>
      <c r="B24" s="27"/>
    </row>
    <row r="25" spans="1:2" ht="12.75">
      <c r="A25" s="2" t="s">
        <v>83</v>
      </c>
      <c r="B25" s="27">
        <v>21278</v>
      </c>
    </row>
    <row r="27" ht="12.75">
      <c r="B27" s="27"/>
    </row>
    <row r="28" spans="1:2" ht="12.75">
      <c r="A28" s="34" t="s">
        <v>84</v>
      </c>
      <c r="B28" s="36">
        <f>SUM(B25:B26)</f>
        <v>21278</v>
      </c>
    </row>
    <row r="29" ht="12.75">
      <c r="B29" s="27"/>
    </row>
    <row r="30" spans="1:2" ht="12.75">
      <c r="A30" s="34" t="s">
        <v>92</v>
      </c>
      <c r="B30" s="27">
        <f>+B28+B22</f>
        <v>21440</v>
      </c>
    </row>
    <row r="31" ht="12.75">
      <c r="B31" s="27"/>
    </row>
    <row r="32" spans="1:2" ht="12.75">
      <c r="A32" s="34" t="s">
        <v>40</v>
      </c>
      <c r="B32" s="29" t="s">
        <v>41</v>
      </c>
    </row>
    <row r="33" ht="12.75">
      <c r="B33" s="27"/>
    </row>
    <row r="34" spans="1:2" ht="13.5" thickBot="1">
      <c r="A34" s="34" t="s">
        <v>42</v>
      </c>
      <c r="B34" s="37">
        <f>SUM(B30:B33)</f>
        <v>21440</v>
      </c>
    </row>
    <row r="35" ht="13.5" thickTop="1">
      <c r="B35" s="27"/>
    </row>
    <row r="36" spans="1:2" ht="12.75">
      <c r="A36" s="34" t="s">
        <v>43</v>
      </c>
      <c r="B36" s="27"/>
    </row>
    <row r="37" spans="1:2" ht="12.75">
      <c r="A37" s="2" t="s">
        <v>44</v>
      </c>
      <c r="B37" s="27">
        <f>'Balance Sheet'!C20</f>
        <v>12457</v>
      </c>
    </row>
    <row r="38" spans="1:2" ht="12.75">
      <c r="A38" s="2" t="s">
        <v>21</v>
      </c>
      <c r="B38" s="27">
        <f>'Balance Sheet'!C21</f>
        <v>8983</v>
      </c>
    </row>
    <row r="39" ht="13.5" thickBot="1">
      <c r="B39" s="37">
        <f>SUM(B37:B38)</f>
        <v>21440</v>
      </c>
    </row>
    <row r="40" spans="1:2" ht="13.5" thickTop="1">
      <c r="A40" s="34" t="s">
        <v>45</v>
      </c>
      <c r="B40" s="12"/>
    </row>
    <row r="41" ht="12.75">
      <c r="B41" s="12">
        <f>B39-B34</f>
        <v>0</v>
      </c>
    </row>
    <row r="42" ht="12.75">
      <c r="B42" s="12"/>
    </row>
    <row r="43" ht="12.75">
      <c r="B43" s="12"/>
    </row>
    <row r="44" ht="12.75">
      <c r="B44" s="12"/>
    </row>
    <row r="45" ht="12.75">
      <c r="B45" s="12"/>
    </row>
    <row r="46" ht="12.75">
      <c r="B46" s="12"/>
    </row>
    <row r="47" ht="12.75">
      <c r="B47" s="12"/>
    </row>
    <row r="48" ht="12.75">
      <c r="B48" s="12"/>
    </row>
  </sheetData>
  <mergeCells count="5">
    <mergeCell ref="A3:B3"/>
    <mergeCell ref="A4:B4"/>
    <mergeCell ref="A5:B5"/>
    <mergeCell ref="A1:B1"/>
    <mergeCell ref="A2:B2"/>
  </mergeCells>
  <printOptions horizontalCentered="1"/>
  <pageMargins left="0.5" right="0.5" top="0.75" bottom="0.75" header="0" footer="0"/>
  <pageSetup horizontalDpi="300" verticalDpi="3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Kota Minerals &amp; Chemicals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Mansor</dc:creator>
  <cp:keywords/>
  <dc:description/>
  <cp:lastModifiedBy>Daniel Yap</cp:lastModifiedBy>
  <cp:lastPrinted>2004-05-31T09:13:02Z</cp:lastPrinted>
  <dcterms:created xsi:type="dcterms:W3CDTF">2003-04-24T05:26:10Z</dcterms:created>
  <dcterms:modified xsi:type="dcterms:W3CDTF">2004-05-31T10:02:48Z</dcterms:modified>
  <cp:category/>
  <cp:version/>
  <cp:contentType/>
  <cp:contentStatus/>
</cp:coreProperties>
</file>